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83 - 19.10. - ZCU - AV technika (II.) 046-2022 připravit\"/>
    </mc:Choice>
  </mc:AlternateContent>
  <xr:revisionPtr revIDLastSave="0" documentId="13_ncr:1_{725B3502-1805-4A69-9DBE-88A99D882894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O8" i="1"/>
  <c r="R8" i="1"/>
  <c r="R7" i="1"/>
  <c r="O7" i="1"/>
  <c r="P11" i="1" l="1"/>
  <c r="Q11" i="1"/>
  <c r="S7" i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<sst xmlns="http://schemas.openxmlformats.org/spreadsheetml/2006/main" count="46" uniqueCount="42">
  <si>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</si>
  <si>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</si>
  <si>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</si>
  <si>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</si>
  <si>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</si>
  <si>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</si>
  <si>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</si>
  <si>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</si>
  <si>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</si>
  <si>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</si>
  <si>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</si>
  <si>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</si>
  <si>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</si>
  <si>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</si>
  <si>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</si>
  <si>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</si>
  <si>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</si>
  <si>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</si>
  <si>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</si>
  <si>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</si>
  <si>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</si>
  <si>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</si>
  <si>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</si>
  <si>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</si>
  <si>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</si>
  <si>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</si>
  <si>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</si>
  <si>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</si>
  <si>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</si>
  <si>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</si>
  <si>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</si>
  <si>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046 - 2022</t>
  </si>
  <si>
    <t>Projektor</t>
  </si>
  <si>
    <t>Držák projektoru</t>
  </si>
  <si>
    <t>Společná faktura</t>
  </si>
  <si>
    <t>Ing. Tomáš Řeřicha, Ph.D.,
Tel.: 737 488 958</t>
  </si>
  <si>
    <t>Univerzitní 26, 
301 00 Plzeň,
Fakulta elektrotechnická - Katedra materiálů a technologií,
místnost EK 414</t>
  </si>
  <si>
    <t>Technologie LCD.
Rozlišení min. Full HD: 1 920 × 1 080.
Poměr stran 16 : 9.
Kontrast min. 16 000 : 1.
Svítivost min. 3 500 lumenů.
Konektivita min.: HDMI, VGA, USB, reproduktory.
Možnost umístění na strop i na stůl.</t>
  </si>
  <si>
    <r>
      <t xml:space="preserve">Držák projektoru - stropní.
Možnost rotace 360°.
Materiál kov.
Preferuje se bílá barva.
</t>
    </r>
    <r>
      <rPr>
        <b/>
        <sz val="11"/>
        <rFont val="Calibri"/>
        <family val="2"/>
        <charset val="238"/>
        <scheme val="minor"/>
      </rPr>
      <t>Nutná kompatibilita se stávajím projektorem Epson EH-TW 5350.</t>
    </r>
  </si>
  <si>
    <t>EPSON projektor EB-FH06, 1920x1080, 3500ANSI, VGA, HDMI, USB 2-in-1, REPRO 2W (V11H974040), záruka 24 měsíců</t>
  </si>
  <si>
    <t>EPSON Ceiling Mount ELPMB23 pro EB-19xx,17xx,8x,8xx,EB-Sx,EB-Xx,EB-Wx Ceiling Kit (V12H003B23) záruka 24 měsíců</t>
  </si>
  <si>
    <t>https://www.epson.cz/produkty/projektory/home-cinema/eb-fh06/p/29749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</si>
</sst>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9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0" fontId="1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3" borderId="13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H1" zoomScale="75" zoomScaleNormal="75" workbookViewId="0">
      <selection activeCell="J7" sqref="J7:J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0.7109375" style="2" customWidth="1"/>
    <col min="5" max="5" width="10.28515625" style="3" customWidth="1"/>
    <col min="6" max="6" width="77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9.7109375" style="5" customWidth="1"/>
    <col min="13" max="13" width="33.71093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3" style="4" customWidth="1"/>
    <col min="22" max="16384" width="9.140625" style="5"/>
  </cols>
  <sheetData>
    <row r="1" spans="1:21" ht="42.6" customHeight="1" x14ac:dyDescent="0.25">
      <c r="B1" s="70" t="s">
        <v>31</v>
      </c>
      <c r="C1" s="71"/>
      <c r="D1" s="71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30</v>
      </c>
      <c r="L6" s="38" t="s">
        <v>18</v>
      </c>
      <c r="M6" s="34" t="s">
        <v>19</v>
      </c>
      <c r="N6" s="24" t="s">
        <v>28</v>
      </c>
      <c r="O6" s="34" t="s">
        <v>20</v>
      </c>
      <c r="P6" s="24" t="s">
        <v>6</v>
      </c>
      <c r="Q6" s="25" t="s">
        <v>7</v>
      </c>
      <c r="R6" s="63" t="s">
        <v>8</v>
      </c>
      <c r="S6" s="63" t="s">
        <v>9</v>
      </c>
      <c r="T6" s="34" t="s">
        <v>21</v>
      </c>
      <c r="U6" s="34" t="s">
        <v>22</v>
      </c>
    </row>
    <row r="7" spans="1:21" ht="133.5" customHeight="1" thickTop="1" x14ac:dyDescent="0.25">
      <c r="A7" s="26"/>
      <c r="B7" s="43">
        <v>1</v>
      </c>
      <c r="C7" s="44" t="s">
        <v>32</v>
      </c>
      <c r="D7" s="45">
        <v>1</v>
      </c>
      <c r="E7" s="46" t="s">
        <v>23</v>
      </c>
      <c r="F7" s="47" t="s">
        <v>37</v>
      </c>
      <c r="G7" s="64" t="s">
        <v>39</v>
      </c>
      <c r="H7" s="64" t="s">
        <v>41</v>
      </c>
      <c r="I7" s="77" t="s">
        <v>34</v>
      </c>
      <c r="J7" s="79" t="s">
        <v>29</v>
      </c>
      <c r="K7" s="81"/>
      <c r="L7" s="77" t="s">
        <v>35</v>
      </c>
      <c r="M7" s="77" t="s">
        <v>36</v>
      </c>
      <c r="N7" s="83">
        <v>30</v>
      </c>
      <c r="O7" s="48">
        <f>D7*P7</f>
        <v>15000</v>
      </c>
      <c r="P7" s="49">
        <v>15000</v>
      </c>
      <c r="Q7" s="66">
        <v>12636</v>
      </c>
      <c r="R7" s="50">
        <f>D7*Q7</f>
        <v>12636</v>
      </c>
      <c r="S7" s="51" t="str">
        <f t="shared" ref="S7" si="0">IF(ISNUMBER(Q7), IF(Q7&gt;P7,"NEVYHOVUJE","VYHOVUJE")," ")</f>
        <v>VYHOVUJE</v>
      </c>
      <c r="T7" s="85"/>
      <c r="U7" s="85" t="s">
        <v>12</v>
      </c>
    </row>
    <row r="8" spans="1:21" ht="165" customHeight="1" thickBot="1" x14ac:dyDescent="0.3">
      <c r="A8" s="26"/>
      <c r="B8" s="52">
        <v>2</v>
      </c>
      <c r="C8" s="53" t="s">
        <v>33</v>
      </c>
      <c r="D8" s="54">
        <v>1</v>
      </c>
      <c r="E8" s="55" t="s">
        <v>23</v>
      </c>
      <c r="F8" s="56" t="s">
        <v>38</v>
      </c>
      <c r="G8" s="65" t="s">
        <v>40</v>
      </c>
      <c r="H8" s="57" t="s">
        <v>29</v>
      </c>
      <c r="I8" s="78"/>
      <c r="J8" s="80"/>
      <c r="K8" s="82"/>
      <c r="L8" s="78"/>
      <c r="M8" s="78"/>
      <c r="N8" s="84"/>
      <c r="O8" s="58">
        <f>D8*P8</f>
        <v>3500</v>
      </c>
      <c r="P8" s="59">
        <v>3500</v>
      </c>
      <c r="Q8" s="67">
        <v>3443</v>
      </c>
      <c r="R8" s="60">
        <f>D8*Q8</f>
        <v>3443</v>
      </c>
      <c r="S8" s="61" t="str">
        <f t="shared" ref="S8" si="1">IF(ISNUMBER(Q8), IF(Q8&gt;P8,"NEVYHOVUJE","VYHOVUJE")," ")</f>
        <v>VYHOVUJE</v>
      </c>
      <c r="T8" s="86"/>
      <c r="U8" s="86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72" t="s">
        <v>26</v>
      </c>
      <c r="C10" s="73"/>
      <c r="D10" s="73"/>
      <c r="E10" s="73"/>
      <c r="F10" s="73"/>
      <c r="G10" s="73"/>
      <c r="H10" s="62"/>
      <c r="I10" s="27"/>
      <c r="J10" s="27"/>
      <c r="K10" s="27"/>
      <c r="L10" s="8"/>
      <c r="M10" s="8"/>
      <c r="N10" s="28"/>
      <c r="O10" s="28"/>
      <c r="P10" s="29" t="s">
        <v>10</v>
      </c>
      <c r="Q10" s="74" t="s">
        <v>11</v>
      </c>
      <c r="R10" s="75"/>
      <c r="S10" s="76"/>
      <c r="T10" s="22"/>
      <c r="U10" s="30"/>
    </row>
    <row r="11" spans="1:21" ht="53.25" customHeight="1" thickTop="1" thickBot="1" x14ac:dyDescent="0.3">
      <c r="B11" s="69" t="s">
        <v>24</v>
      </c>
      <c r="C11" s="69"/>
      <c r="D11" s="69"/>
      <c r="E11" s="69"/>
      <c r="F11" s="69"/>
      <c r="G11" s="69"/>
      <c r="H11" s="69"/>
      <c r="I11" s="31"/>
      <c r="L11" s="12"/>
      <c r="M11" s="12"/>
      <c r="N11" s="32"/>
      <c r="O11" s="32"/>
      <c r="P11" s="33">
        <f>SUM(O7:O8)</f>
        <v>18500</v>
      </c>
      <c r="Q11" s="87">
        <f>SUM(R7:R8)</f>
        <v>16079</v>
      </c>
      <c r="R11" s="88"/>
      <c r="S11" s="89"/>
    </row>
    <row r="12" spans="1:21" ht="15.75" thickTop="1" x14ac:dyDescent="0.25">
      <c r="B12" s="68" t="s">
        <v>25</v>
      </c>
      <c r="C12" s="68"/>
      <c r="D12" s="68"/>
      <c r="E12" s="68"/>
      <c r="F12" s="68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W2absWNM+SFf6e1r8XvDS3CgkzQc7D68/FxiiyTyMJ2e6noxzXR0lbqgfJs0i2zkJdXUAxTlPNszEP9rTGw+3w==" saltValue="MYq0w5o3OtKyfqJ37cPw0g==" spinCount="100000" sheet="1" objects="1" scenarios="1"/>
  <mergeCells count="14">
    <mergeCell ref="T7:T8"/>
    <mergeCell ref="Q11:S11"/>
    <mergeCell ref="U7:U8"/>
    <mergeCell ref="B12:F12"/>
    <mergeCell ref="B11:H11"/>
    <mergeCell ref="B1:D1"/>
    <mergeCell ref="B10:G10"/>
    <mergeCell ref="Q10:S10"/>
    <mergeCell ref="I7:I8"/>
    <mergeCell ref="J7:J8"/>
    <mergeCell ref="K7:K8"/>
    <mergeCell ref="N7:N8"/>
    <mergeCell ref="L7:L8"/>
    <mergeCell ref="M7:M8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G7:H8 Q7:Q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J7" xr:uid="{CBD82B4A-4556-4BD8-97B1-6493B60EABDA}">
      <formula1>"ANO,NE"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FjsiptmId/guTD7k1PSBBacRsp1AdhJEspox0FX6NJE=</DigestValue>
    </Reference>
    <Reference Type="http://www.w3.org/2000/09/xmldsig#Object" URI="#idOfficeObject">
      <DigestMethod Algorithm="http://www.w3.org/2001/04/xmlenc#sha256"/>
      <DigestValue>16oPjvtjMu+Hw2IbRgROHoKgb8BOb2o/JXxP+BgwZUo=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g0jdkBTGhVGQMLkmJ1D/nTnlcK270NoyzB8REjthzAQ=</DigestValue>
    </Reference>
  </SignedInfo>
  <SignatureValue>VdP8l8/omV9SHy01OTenX4PYiqLziVb1I1B7NJmOqnCuHZKNGMWH4nVv7s5STKo24XFd1YYQ2A8j
aMwKM2j3Mv3sr2gpxoquT3VKdUgJkBFBFRhKHkrDfPpmKBHMn/U9wYDNbHb4JNWjGX29njPC+xFz
dx44ViesFY3GLi6pSzh4Ko1a8WZfSm83K35F3Ywi/pHd+Fwqm6oXg7URU4mZ5AxvOBBL0P9Er8oL
2Rf3suOl1aTIRo5r1iW+UHWI8a27wHH+5UXKXSmiDCKEXhRSYIhhbqC4bHOeaG7He8HunJyMxAoE
X1I/ZKm4XPw9vk/bjnfAQNDIFQ7+FjQD5u4YOA==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YVhRWBYqsiTWXIiqrwi7SG5sV5eSCNrnULrrIOIzwcA=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JCKJSUbR0lWHIJVvlE/HIvJa0MhaStWbpk7gNHxBIiY=</DigestValue>
      </Reference>
      <Reference URI="/xl/sharedStrings.xml?ContentType=application/vnd.openxmlformats-officedocument.spreadsheetml.sharedStrings+xml">
        <DigestMethod Algorithm="http://www.w3.org/2001/04/xmlenc#sha256"/>
        <DigestValue>gxEQh+raWTb3M+cx7nxXSjDlCc6q9pQ4wy8Q/+VAq20=</DigestValue>
      </Reference>
      <Reference URI="/xl/styles.xml?ContentType=application/vnd.openxmlformats-officedocument.spreadsheetml.styles+xml">
        <DigestMethod Algorithm="http://www.w3.org/2001/04/xmlenc#sha256"/>
        <DigestValue>M6tTJFp0kPlczLiYSvK/KL0egjyOhbm+uEupSs0tr5A=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QnQRNGLlN2owJr2e+xlqIZTHuDApn6O6FFfyBqNiZZk=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tC5RVpeZ9Pm645YAgFSw6gYPrQw06qpw9EYOhvXWrJg=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2022-10-18T18:07:31Z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2022-10-18T18:07:31Z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2022-09-16T11:12:08Z</cp:lastPrinted>
  <dcterms:created xsi:type="dcterms:W3CDTF">2014-03-05T12:43:32Z</dcterms:created>
  <dcterms:modified xsi:type="dcterms:W3CDTF">2022-10-18T15:56:12Z</dcterms:modified>
</cp:coreProperties>
</file>